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ADMINISTRATIVA 2024\PLANES 2026\"/>
    </mc:Choice>
  </mc:AlternateContent>
  <xr:revisionPtr revIDLastSave="0" documentId="13_ncr:1_{290655F6-3AA5-465C-A5B1-A5AB9F1041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DE ACCION" sheetId="60" r:id="rId1"/>
    <sheet name="Hoja1" sheetId="61" r:id="rId2"/>
  </sheets>
  <definedNames>
    <definedName name="\0" localSheetId="0">#REF!</definedName>
    <definedName name="\0">#REF!</definedName>
    <definedName name="\c" localSheetId="0">#REF!</definedName>
    <definedName name="\c">#REF!</definedName>
    <definedName name="\h" localSheetId="0">#REF!</definedName>
    <definedName name="\h">#REF!</definedName>
    <definedName name="\m" localSheetId="0">#REF!</definedName>
    <definedName name="\m">#REF!</definedName>
    <definedName name="_xlnm._FilterDatabase" localSheetId="0" hidden="1">'PLAN DE ACCION'!#REF!</definedName>
    <definedName name="_xlnm.Print_Area">#REF!</definedName>
    <definedName name="BuiltIn_Print_Area" localSheetId="0">#REF!</definedName>
    <definedName name="BuiltIn_Print_Area">#REF!</definedName>
    <definedName name="cdm" localSheetId="0">#REF!</definedName>
    <definedName name="cdm">#REF!</definedName>
    <definedName name="IMP" localSheetId="0">#REF!</definedName>
    <definedName name="IMP">#REF!</definedName>
    <definedName name="PANTA1" localSheetId="0">#REF!</definedName>
    <definedName name="PANTA1">#REF!</definedName>
    <definedName name="TABLA" localSheetId="0">#REF!</definedName>
    <definedName name="TABLA">#REF!</definedName>
    <definedName name="TEMP" localSheetId="0">#REF!</definedName>
    <definedName name="TEMP">#REF!</definedName>
    <definedName name="TESORERIA" localSheetId="0">#REF!</definedName>
    <definedName name="TESORERIA">#REF!</definedName>
    <definedName name="XXXX" localSheetId="0">#REF!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1" l="1"/>
  <c r="C25" i="61" l="1"/>
  <c r="C27" i="61" s="1"/>
</calcChain>
</file>

<file path=xl/sharedStrings.xml><?xml version="1.0" encoding="utf-8"?>
<sst xmlns="http://schemas.openxmlformats.org/spreadsheetml/2006/main" count="255" uniqueCount="128">
  <si>
    <t>DD</t>
  </si>
  <si>
    <t>MM</t>
  </si>
  <si>
    <t>AA</t>
  </si>
  <si>
    <t>CODIGO</t>
  </si>
  <si>
    <t>NOMBRE DEL PROGRAMA</t>
  </si>
  <si>
    <t>META</t>
  </si>
  <si>
    <t>ACTIVIDADES</t>
  </si>
  <si>
    <t>AREA INVOLUCRADA</t>
  </si>
  <si>
    <t>RESPONSABLE</t>
  </si>
  <si>
    <t xml:space="preserve"> RENDIMIENTO ESPERADO</t>
  </si>
  <si>
    <t>PERIODO</t>
  </si>
  <si>
    <t>INDICADORES</t>
  </si>
  <si>
    <t>FECHA DE EJECUCION</t>
  </si>
  <si>
    <t>RENDIMIENTO    REAL</t>
  </si>
  <si>
    <t>MEDICION DEL INDICADOR</t>
  </si>
  <si>
    <t>INICIO
D/M/A</t>
  </si>
  <si>
    <t>FINAL
D/M/A</t>
  </si>
  <si>
    <t>Ciudad:   Villavicencio</t>
  </si>
  <si>
    <t>Fecha de Elaboración</t>
  </si>
  <si>
    <t>permanente</t>
  </si>
  <si>
    <t>trimestral</t>
  </si>
  <si>
    <t>NOMBRE DEL INDICADOR</t>
  </si>
  <si>
    <t>Mensual</t>
  </si>
  <si>
    <t>c</t>
  </si>
  <si>
    <t>REC EFECTIVO/APRO VGT</t>
  </si>
  <si>
    <t>Ejecución del presupuesto del 93%</t>
  </si>
  <si>
    <t>Seguimiento a los costos y gastos respecto al ingreso (recaudo efectivo), donde la ULM no tenga perdida en su operación</t>
  </si>
  <si>
    <t>COMPROMISOS/APRO VGTX100</t>
  </si>
  <si>
    <t>Incorporar procesos de adquisición de bienes y servicios acorde con el marco normativo</t>
  </si>
  <si>
    <t>Realizar las publicaciones en el SECOP de manera oportuna</t>
  </si>
  <si>
    <t>Publicaciones SECOP</t>
  </si>
  <si>
    <t>Plan Anual aprobado y segumiento</t>
  </si>
  <si>
    <t>GESTIÓN ESTRATÉGICA DEL TALENTO HUMANO</t>
  </si>
  <si>
    <t>Gestionar el talento humano a través del ciclo de vida del servidor público (ingreso, desarrollo y retiro), buscando el logro de los objetivos y resultados.</t>
  </si>
  <si>
    <t xml:space="preserve">Clima Organizacional </t>
  </si>
  <si>
    <t>Plan de Bienestar e Incentivos</t>
  </si>
  <si>
    <t>Sistema de Seguridad y Salud en el Trabajo</t>
  </si>
  <si>
    <t>Plan de capacitación</t>
  </si>
  <si>
    <t>Evaluación del Desempeño</t>
  </si>
  <si>
    <t>Código de Integridad Interiorizado</t>
  </si>
  <si>
    <t xml:space="preserve">Programa de Inducción y Reinducción </t>
  </si>
  <si>
    <t>Fomentar la Cultura Organizacional – Clima Organizacional</t>
  </si>
  <si>
    <t>Gestiónar el desarrollo del talento humano</t>
  </si>
  <si>
    <t>GESTIÓN JURÍDICA</t>
  </si>
  <si>
    <t>Dar cumplimiento a los parámetros de pertinencia y oportunidad dentro del ámbito de la legalidad, a los procesos judiciales en los que intervenga la Unidad</t>
  </si>
  <si>
    <t>Establecer  e implementar el Plan de prevención de daño antijurídico</t>
  </si>
  <si>
    <t>Plan de prevención de daño antijurídico</t>
  </si>
  <si>
    <t>GESTIÓN ADMINISTRATIVA Y MEJORA CONTINUA</t>
  </si>
  <si>
    <t>Dar cumplimiento a la normatividad archivística, a través de la creación, organización, preservación y control de los archivos.</t>
  </si>
  <si>
    <r>
      <t>For</t>
    </r>
    <r>
      <rPr>
        <sz val="11"/>
        <rFont val="Arial"/>
        <family val="2"/>
      </rPr>
      <t>talecer el Sistema de Control Interno de la ULM</t>
    </r>
  </si>
  <si>
    <t>Mejorar la infraestructura, uso y aprovechamiento de las tecnologías de la información, fortaleciendo la seguridad y privacidad de la información</t>
  </si>
  <si>
    <t>Garantizar una adecuada provisión de recursos físicos y servicios internos</t>
  </si>
  <si>
    <t>Promover el mejoramiento continuo de las entidad, a través de acciones, métodos y procedimientos de control y de gestión del riesgo, así como mecanismos para la prevención y evaluación de éste.</t>
  </si>
  <si>
    <t>Implementar el Plan Estratégico de Tecnologías de la Información</t>
  </si>
  <si>
    <t xml:space="preserve">Establecer e implementar las politicas de Gobierno digital y seguridad digital </t>
  </si>
  <si>
    <t>PETI implementado</t>
  </si>
  <si>
    <t>Plan de Tratamiento de Riesgos de Seguridad y Privacidad de la Información</t>
  </si>
  <si>
    <t xml:space="preserve">Plan de Seguridad de Privacidad de la Información </t>
  </si>
  <si>
    <t xml:space="preserve">Plan de Mantenimiento de Servicios Tecnológicos </t>
  </si>
  <si>
    <t>Control de Inventarios</t>
  </si>
  <si>
    <t>Plan de Mantenimiento Preventivo de Vehículos</t>
  </si>
  <si>
    <t>Plan de Mantenimiento preventivo de Infraestructura</t>
  </si>
  <si>
    <t>Garantizar la disposición de bienes y servicios y el apoyo logístico necesario para asegurar la continuidad en la prestación de servicios</t>
  </si>
  <si>
    <r>
      <t>REINGENIERÍA</t>
    </r>
    <r>
      <rPr>
        <b/>
        <sz val="13"/>
        <color rgb="FF000000"/>
        <rFont val="Arial MT"/>
      </rPr>
      <t xml:space="preserve"> DE LAS MARCAS E INNOVACIÓN</t>
    </r>
  </si>
  <si>
    <t>Lanzamiento de productos proyectados</t>
  </si>
  <si>
    <t>Lanzamiento de productos nuevos</t>
  </si>
  <si>
    <t>GESTION DE PRODUCCION Y TECNICA</t>
  </si>
  <si>
    <t>FORMULA</t>
  </si>
  <si>
    <t>Unidad Integral</t>
  </si>
  <si>
    <t xml:space="preserve">Formulacion y publicacion del Plan Anual de Adquisiciones </t>
  </si>
  <si>
    <t>Sistemas implementados y actualizados</t>
  </si>
  <si>
    <t xml:space="preserve">Implementacion y ejecucon del modelo MIPG. </t>
  </si>
  <si>
    <t>Implementar y ejecutar el modelo MIPG</t>
  </si>
  <si>
    <t>Resultados FURAG 65%</t>
  </si>
  <si>
    <t>PINAR implementado (aumentar su implementacion).</t>
  </si>
  <si>
    <t xml:space="preserve">implementar el Plan Institucional de Archivo </t>
  </si>
  <si>
    <t>Plan de seguridad vial</t>
  </si>
  <si>
    <t>Ejecucion Presupuestal del gasto</t>
  </si>
  <si>
    <t>control de costos y gastos</t>
  </si>
  <si>
    <t>Diversificar sabores y tipos de presentacion de aguardiente Llanero</t>
  </si>
  <si>
    <t>profesional especializado</t>
  </si>
  <si>
    <t>auxiliar administrativo grado 09</t>
  </si>
  <si>
    <t>profesional universitario (almacen)</t>
  </si>
  <si>
    <t>Subdirección Administrativa y financiera</t>
  </si>
  <si>
    <t>Subdirección Administrativa y financiera, encargada SGST</t>
  </si>
  <si>
    <t>Subdirección Administrativa y financiera/Presupuesto, Tesoreria</t>
  </si>
  <si>
    <t>PLAN DE ACCIÓN 2023</t>
  </si>
  <si>
    <t>cumplir el manual de contratacion vigente</t>
  </si>
  <si>
    <t>hacer seguimiento al cumplimiento del manual de contratacion de la entidad</t>
  </si>
  <si>
    <r>
      <t xml:space="preserve">Nombre de la Entidad:   </t>
    </r>
    <r>
      <rPr>
        <sz val="12"/>
        <rFont val="Tahoma"/>
        <family val="2"/>
      </rPr>
      <t xml:space="preserve">          </t>
    </r>
    <r>
      <rPr>
        <b/>
        <sz val="12"/>
        <rFont val="Tahoma"/>
        <family val="2"/>
      </rPr>
      <t>UNIDAD DE LICORES DEL META</t>
    </r>
  </si>
  <si>
    <t>Observaciones
AVANCE DADO POR PLANEACION</t>
  </si>
  <si>
    <t>POSICIONAMIENTO DE LOS PRODUCTOS, MARCA E IMAGEN DE LA ULM.</t>
  </si>
  <si>
    <t xml:space="preserve">Generar acuerdos comerciales con establecimientos de consumo y diversión, para la exclusividad de la marca </t>
  </si>
  <si>
    <t>Subdirección Comercial y Operativa</t>
  </si>
  <si>
    <t xml:space="preserve">incrementar la participacion posicionamiento y arraigo de la marca </t>
  </si>
  <si>
    <t>Participación de ventas mercado del Meta 45%</t>
  </si>
  <si>
    <t>unidades vendidas de Aguardiente llanero/Total unidades Unidades vendidas de aguardientes en el Meta</t>
  </si>
  <si>
    <t>Participación de ventas mercado de la Orinoquía 13%</t>
  </si>
  <si>
    <t>unidades vendidas de Aguardiente llanero/Total unidades Unidades vendidas de aguardientes en la Orinoquia</t>
  </si>
  <si>
    <t>Incrementar la participación en la venta de los productos de Aguardiente Llanero en Cundinamarca y resto del país</t>
  </si>
  <si>
    <t>Participación del mercado en Cundinamarca y otros departamentos 0.1%</t>
  </si>
  <si>
    <t xml:space="preserve">Estructurar un plan de medios, impacto y presencia en redes sociales, medios escritos y  radiales, cobertura departamental y regional </t>
  </si>
  <si>
    <t xml:space="preserve">Plan de comunicaciones </t>
  </si>
  <si>
    <t xml:space="preserve">Establecer acuerdos comerciales con entes gubernamentales de manera exclusiva en las diferentes festividades del Departamento del Meta. </t>
  </si>
  <si>
    <t>Municipios del Meta con presencia de marca y actividades de posicionamiento de producto.</t>
  </si>
  <si>
    <t>Generar alianzas estratégicas y plan de trabajo con los grandes distribuidores ppara hacer: 1. presencia en sitios de consumo masivo 2. presencia en almacenes de cadena y granddes superficies y llegar a los supereter e los Municipios.</t>
  </si>
  <si>
    <t>Alianzas estratégicas para ser una marca posicionada.</t>
  </si>
  <si>
    <t>Garantizar la calidad en la produccion del aguardiente llanero acorde con los parametros establecidos en la formula y procedimientos vigentes</t>
  </si>
  <si>
    <t>generar informes de seguimiento a la produccion con las empresas maquiladoras</t>
  </si>
  <si>
    <t>Establecer acuerdos comerciales con grandes distribuidores que garanticen la comercialización de nuestros productos en mercados internacionales</t>
  </si>
  <si>
    <t>Mercados internacionales para la venta de los productos de la ULM abiertos</t>
  </si>
  <si>
    <t>AL SERVICIO DE LA GENTE</t>
  </si>
  <si>
    <t xml:space="preserve">. Establecer mecanismos de fácil acceso y comprensibles para de esta manera dar respuesta de manera clara, pertinente y oportuna a las PQRSD, y sean insumos para la mejora continua en los procesos. </t>
  </si>
  <si>
    <t>Generar respuesta de manera eficaz y eficiente de las PQRSD</t>
  </si>
  <si>
    <t>Oportunidad de la respuesta</t>
  </si>
  <si>
    <t>gerencia</t>
  </si>
  <si>
    <t>todas las dependencias</t>
  </si>
  <si>
    <t>9 dias</t>
  </si>
  <si>
    <t>Eficacia de la Respuesta</t>
  </si>
  <si>
    <t>Establecer campañas de consumo de licor responsable.</t>
  </si>
  <si>
    <t>Incentivar la compra y venta licor legal y denunciar la venta de licor adulterado</t>
  </si>
  <si>
    <t>Campañas</t>
  </si>
  <si>
    <t>Consolidar los productos de Aguardiente Llanero en el mercado regional y mejorar la participación del mercado de la Orinoquia, Cundinamarca y demás departamentos del país. Con un creciemiento del 10%</t>
  </si>
  <si>
    <t>Periodico</t>
  </si>
  <si>
    <t>unidades vendidas de Aguardiente llanero/Total unidades Unidades vendidas de aguardientes en cundimanarca y otros incluya Vaupes</t>
  </si>
  <si>
    <t>Nombre del Representante Legal:</t>
  </si>
  <si>
    <t>vender 225,000 unidadades convertidas a 750CC</t>
  </si>
  <si>
    <t>Unidades Vendidas a la fecha/Unidades proyectadas vigencia 2026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</si>
</sst>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 [$€-2]\ * #,##0.00_ ;_ [$€-2]\ * \-#,##0.00_ ;_ [$€-2]\ * &quot;-&quot;??_ "/>
    <numFmt numFmtId="167" formatCode="d/mm/yyyy;@"/>
    <numFmt numFmtId="168" formatCode="0.0%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MS Sans Serif"/>
    </font>
    <font>
      <sz val="11"/>
      <name val="Tahoma"/>
      <family val="2"/>
    </font>
    <font>
      <b/>
      <sz val="11"/>
      <name val="Tahoma"/>
      <family val="2"/>
    </font>
    <font>
      <b/>
      <sz val="13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3"/>
      <name val="Arial MT"/>
    </font>
    <font>
      <b/>
      <sz val="13"/>
      <color rgb="FF000000"/>
      <name val="Arial MT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4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</cellStyleXfs>
  <cellXfs count="99">
    <xf numFmtId="0" fontId="0" fillId="0" borderId="0" xfId="0"/>
    <xf numFmtId="0" fontId="13" fillId="2" borderId="1" xfId="0" applyFont="1" applyFill="1" applyBorder="1" applyAlignment="1" applyProtection="1">
      <alignment horizontal="justify" vertical="center" wrapText="1"/>
      <protection locked="0"/>
    </xf>
    <xf numFmtId="9" fontId="0" fillId="0" borderId="0" xfId="2" applyFont="1"/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vertical="top"/>
      <protection locked="0"/>
    </xf>
    <xf numFmtId="0" fontId="30" fillId="0" borderId="1" xfId="0" applyFont="1" applyBorder="1" applyAlignment="1" applyProtection="1">
      <alignment horizontal="center" vertical="top" wrapText="1"/>
      <protection locked="0"/>
    </xf>
    <xf numFmtId="9" fontId="30" fillId="0" borderId="1" xfId="0" applyNumberFormat="1" applyFont="1" applyBorder="1" applyAlignment="1" applyProtection="1">
      <alignment horizontal="left" vertical="top" wrapText="1"/>
      <protection locked="0"/>
    </xf>
    <xf numFmtId="9" fontId="30" fillId="0" borderId="3" xfId="0" applyNumberFormat="1" applyFont="1" applyBorder="1" applyAlignment="1" applyProtection="1">
      <alignment horizontal="left" vertical="top" wrapText="1"/>
      <protection locked="0"/>
    </xf>
    <xf numFmtId="9" fontId="30" fillId="0" borderId="1" xfId="2" applyFont="1" applyFill="1" applyBorder="1" applyAlignment="1" applyProtection="1">
      <alignment horizontal="left" vertical="top" wrapText="1"/>
      <protection locked="0"/>
    </xf>
    <xf numFmtId="167" fontId="30" fillId="0" borderId="1" xfId="0" applyNumberFormat="1" applyFont="1" applyBorder="1" applyAlignment="1" applyProtection="1">
      <alignment horizontal="center" vertical="top" wrapText="1"/>
      <protection locked="0"/>
    </xf>
    <xf numFmtId="9" fontId="30" fillId="0" borderId="1" xfId="0" applyNumberFormat="1" applyFont="1" applyBorder="1" applyAlignment="1" applyProtection="1">
      <alignment horizontal="center" vertical="top" wrapText="1"/>
      <protection locked="0"/>
    </xf>
    <xf numFmtId="9" fontId="30" fillId="0" borderId="1" xfId="2" applyFont="1" applyFill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 applyProtection="1">
      <alignment horizontal="justify" vertical="top" wrapText="1"/>
      <protection locked="0"/>
    </xf>
    <xf numFmtId="0" fontId="29" fillId="0" borderId="0" xfId="0" applyFont="1" applyAlignment="1" applyProtection="1">
      <alignment vertical="top"/>
      <protection locked="0"/>
    </xf>
    <xf numFmtId="0" fontId="32" fillId="0" borderId="1" xfId="0" applyFont="1" applyBorder="1" applyAlignment="1">
      <alignment horizontal="justify" vertical="top" wrapText="1"/>
    </xf>
    <xf numFmtId="168" fontId="30" fillId="0" borderId="1" xfId="0" applyNumberFormat="1" applyFont="1" applyBorder="1" applyAlignment="1" applyProtection="1">
      <alignment horizontal="center" vertical="top" wrapText="1"/>
      <protection locked="0"/>
    </xf>
    <xf numFmtId="0" fontId="32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justify" vertical="top"/>
    </xf>
    <xf numFmtId="0" fontId="33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9" fontId="32" fillId="0" borderId="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top" wrapText="1"/>
    </xf>
    <xf numFmtId="0" fontId="11" fillId="0" borderId="1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7" fillId="0" borderId="1" xfId="63" applyFont="1" applyBorder="1" applyAlignment="1">
      <alignment horizontal="justify" vertical="top"/>
    </xf>
    <xf numFmtId="0" fontId="9" fillId="0" borderId="1" xfId="0" applyFont="1" applyBorder="1" applyAlignment="1">
      <alignment horizontal="left" vertical="top" wrapText="1"/>
    </xf>
    <xf numFmtId="9" fontId="13" fillId="0" borderId="1" xfId="0" applyNumberFormat="1" applyFont="1" applyBorder="1" applyAlignment="1" applyProtection="1">
      <alignment horizontal="left" vertical="top" wrapText="1"/>
      <protection locked="0"/>
    </xf>
    <xf numFmtId="9" fontId="13" fillId="0" borderId="1" xfId="0" applyNumberFormat="1" applyFont="1" applyBorder="1" applyAlignment="1" applyProtection="1">
      <alignment horizontal="center" vertical="top" wrapText="1"/>
      <protection locked="0"/>
    </xf>
    <xf numFmtId="9" fontId="13" fillId="0" borderId="1" xfId="2" applyFont="1" applyFill="1" applyBorder="1" applyAlignment="1" applyProtection="1">
      <alignment horizontal="center" vertical="top" wrapText="1"/>
      <protection locked="0"/>
    </xf>
    <xf numFmtId="0" fontId="17" fillId="0" borderId="1" xfId="63" applyFont="1" applyBorder="1" applyAlignment="1">
      <alignment horizontal="justify" vertical="top" wrapText="1"/>
    </xf>
    <xf numFmtId="0" fontId="0" fillId="0" borderId="1" xfId="0" applyBorder="1" applyAlignment="1">
      <alignment horizontal="left" vertical="top" wrapText="1"/>
    </xf>
    <xf numFmtId="0" fontId="17" fillId="0" borderId="1" xfId="0" applyFont="1" applyBorder="1" applyAlignment="1">
      <alignment horizontal="justify" vertical="top"/>
    </xf>
    <xf numFmtId="0" fontId="17" fillId="0" borderId="1" xfId="0" applyFont="1" applyBorder="1" applyAlignment="1">
      <alignment horizontal="justify" vertical="top" wrapText="1"/>
    </xf>
    <xf numFmtId="9" fontId="11" fillId="0" borderId="1" xfId="0" applyNumberFormat="1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justify" vertical="top" wrapText="1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9" fontId="17" fillId="0" borderId="1" xfId="0" applyNumberFormat="1" applyFont="1" applyBorder="1" applyAlignment="1">
      <alignment horizontal="center" vertical="top" wrapText="1"/>
    </xf>
    <xf numFmtId="9" fontId="17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>
      <alignment horizontal="center" vertical="top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>
      <alignment horizontal="justify" vertical="top"/>
    </xf>
    <xf numFmtId="0" fontId="34" fillId="0" borderId="1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justify"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justify" vertical="top" wrapText="1"/>
      <protection locked="0"/>
    </xf>
    <xf numFmtId="0" fontId="13" fillId="0" borderId="1" xfId="0" applyFont="1" applyBorder="1" applyAlignment="1" applyProtection="1">
      <alignment horizontal="justify" vertical="top" wrapText="1"/>
      <protection locked="0"/>
    </xf>
    <xf numFmtId="0" fontId="20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1" fillId="0" borderId="3" xfId="0" applyFont="1" applyBorder="1" applyAlignment="1" applyProtection="1">
      <alignment horizontal="center" vertical="top"/>
      <protection locked="0"/>
    </xf>
    <xf numFmtId="0" fontId="11" fillId="0" borderId="4" xfId="0" applyFont="1" applyBorder="1" applyAlignment="1" applyProtection="1">
      <alignment horizontal="center" vertical="top"/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9" fontId="30" fillId="0" borderId="1" xfId="0" applyNumberFormat="1" applyFont="1" applyBorder="1" applyAlignment="1" applyProtection="1">
      <alignment horizontal="center" vertical="top" wrapText="1"/>
      <protection locked="0"/>
    </xf>
    <xf numFmtId="0" fontId="31" fillId="0" borderId="1" xfId="0" applyFont="1" applyBorder="1" applyAlignment="1">
      <alignment horizontal="left" vertical="top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 applyProtection="1">
      <alignment horizontal="center" vertical="top" wrapText="1"/>
      <protection locked="0"/>
    </xf>
    <xf numFmtId="0" fontId="31" fillId="0" borderId="1" xfId="0" applyFont="1" applyBorder="1" applyAlignment="1">
      <alignment horizontal="center" vertical="top" wrapText="1"/>
    </xf>
    <xf numFmtId="9" fontId="30" fillId="0" borderId="1" xfId="0" applyNumberFormat="1" applyFont="1" applyBorder="1" applyAlignment="1" applyProtection="1">
      <alignment horizontal="left" vertical="top" wrapText="1"/>
      <protection locked="0"/>
    </xf>
  </cellXfs>
  <cellStyles count="64">
    <cellStyle name="Euro" xfId="1" xr:uid="{00000000-0005-0000-0000-000000000000}"/>
    <cellStyle name="Euro 2" xfId="16" xr:uid="{00000000-0005-0000-0000-000001000000}"/>
    <cellStyle name="Euro 2 2" xfId="46" xr:uid="{00000000-0005-0000-0000-000002000000}"/>
    <cellStyle name="Millares 2" xfId="7" xr:uid="{00000000-0005-0000-0000-000003000000}"/>
    <cellStyle name="Millares 2 2" xfId="23" xr:uid="{00000000-0005-0000-0000-000004000000}"/>
    <cellStyle name="Millares 2 2 2" xfId="53" xr:uid="{00000000-0005-0000-0000-000005000000}"/>
    <cellStyle name="Millares 2 3" xfId="37" xr:uid="{00000000-0005-0000-0000-000006000000}"/>
    <cellStyle name="Millares 3" xfId="15" xr:uid="{00000000-0005-0000-0000-000007000000}"/>
    <cellStyle name="Millares 3 2" xfId="31" xr:uid="{00000000-0005-0000-0000-000008000000}"/>
    <cellStyle name="Millares 3 2 2" xfId="61" xr:uid="{00000000-0005-0000-0000-000009000000}"/>
    <cellStyle name="Millares 3 3" xfId="45" xr:uid="{00000000-0005-0000-0000-00000A000000}"/>
    <cellStyle name="Millares 4" xfId="17" xr:uid="{00000000-0005-0000-0000-00000B000000}"/>
    <cellStyle name="Millares 4 2" xfId="47" xr:uid="{00000000-0005-0000-0000-00000C000000}"/>
    <cellStyle name="Normal" xfId="0" builtinId="0"/>
    <cellStyle name="Normal 10" xfId="13" xr:uid="{00000000-0005-0000-0000-00000E000000}"/>
    <cellStyle name="Normal 10 2" xfId="29" xr:uid="{00000000-0005-0000-0000-00000F000000}"/>
    <cellStyle name="Normal 10 2 2" xfId="59" xr:uid="{00000000-0005-0000-0000-000010000000}"/>
    <cellStyle name="Normal 10 3" xfId="43" xr:uid="{00000000-0005-0000-0000-000011000000}"/>
    <cellStyle name="Normal 11" xfId="32" xr:uid="{00000000-0005-0000-0000-000012000000}"/>
    <cellStyle name="Normal 12" xfId="62" xr:uid="{00000000-0005-0000-0000-000013000000}"/>
    <cellStyle name="Normal 13" xfId="63" xr:uid="{00000000-0005-0000-0000-000014000000}"/>
    <cellStyle name="Normal 2" xfId="3" xr:uid="{00000000-0005-0000-0000-000015000000}"/>
    <cellStyle name="Normal 2 2" xfId="19" xr:uid="{00000000-0005-0000-0000-000016000000}"/>
    <cellStyle name="Normal 2 2 2" xfId="49" xr:uid="{00000000-0005-0000-0000-000017000000}"/>
    <cellStyle name="Normal 2 3" xfId="33" xr:uid="{00000000-0005-0000-0000-000018000000}"/>
    <cellStyle name="Normal 3" xfId="6" xr:uid="{00000000-0005-0000-0000-000019000000}"/>
    <cellStyle name="Normal 3 2" xfId="22" xr:uid="{00000000-0005-0000-0000-00001A000000}"/>
    <cellStyle name="Normal 3 2 2" xfId="52" xr:uid="{00000000-0005-0000-0000-00001B000000}"/>
    <cellStyle name="Normal 3 3" xfId="36" xr:uid="{00000000-0005-0000-0000-00001C000000}"/>
    <cellStyle name="Normal 4" xfId="8" xr:uid="{00000000-0005-0000-0000-00001D000000}"/>
    <cellStyle name="Normal 4 2" xfId="24" xr:uid="{00000000-0005-0000-0000-00001E000000}"/>
    <cellStyle name="Normal 4 2 2" xfId="54" xr:uid="{00000000-0005-0000-0000-00001F000000}"/>
    <cellStyle name="Normal 4 3" xfId="38" xr:uid="{00000000-0005-0000-0000-000020000000}"/>
    <cellStyle name="Normal 5" xfId="14" xr:uid="{00000000-0005-0000-0000-000021000000}"/>
    <cellStyle name="Normal 5 2" xfId="30" xr:uid="{00000000-0005-0000-0000-000022000000}"/>
    <cellStyle name="Normal 5 2 2" xfId="60" xr:uid="{00000000-0005-0000-0000-000023000000}"/>
    <cellStyle name="Normal 5 3" xfId="44" xr:uid="{00000000-0005-0000-0000-000024000000}"/>
    <cellStyle name="Normal 6" xfId="4" xr:uid="{00000000-0005-0000-0000-000025000000}"/>
    <cellStyle name="Normal 6 2" xfId="20" xr:uid="{00000000-0005-0000-0000-000026000000}"/>
    <cellStyle name="Normal 6 2 2" xfId="50" xr:uid="{00000000-0005-0000-0000-000027000000}"/>
    <cellStyle name="Normal 6 3" xfId="34" xr:uid="{00000000-0005-0000-0000-000028000000}"/>
    <cellStyle name="Normal 7" xfId="10" xr:uid="{00000000-0005-0000-0000-000029000000}"/>
    <cellStyle name="Normal 7 2" xfId="26" xr:uid="{00000000-0005-0000-0000-00002A000000}"/>
    <cellStyle name="Normal 7 2 2" xfId="56" xr:uid="{00000000-0005-0000-0000-00002B000000}"/>
    <cellStyle name="Normal 7 3" xfId="40" xr:uid="{00000000-0005-0000-0000-00002C000000}"/>
    <cellStyle name="Normal 8" xfId="12" xr:uid="{00000000-0005-0000-0000-00002D000000}"/>
    <cellStyle name="Normal 8 2" xfId="28" xr:uid="{00000000-0005-0000-0000-00002E000000}"/>
    <cellStyle name="Normal 8 2 2" xfId="58" xr:uid="{00000000-0005-0000-0000-00002F000000}"/>
    <cellStyle name="Normal 8 3" xfId="42" xr:uid="{00000000-0005-0000-0000-000030000000}"/>
    <cellStyle name="Normal 9" xfId="11" xr:uid="{00000000-0005-0000-0000-000031000000}"/>
    <cellStyle name="Normal 9 2" xfId="27" xr:uid="{00000000-0005-0000-0000-000032000000}"/>
    <cellStyle name="Normal 9 2 2" xfId="57" xr:uid="{00000000-0005-0000-0000-000033000000}"/>
    <cellStyle name="Normal 9 3" xfId="41" xr:uid="{00000000-0005-0000-0000-000034000000}"/>
    <cellStyle name="Porcentaje" xfId="2" builtinId="5"/>
    <cellStyle name="Porcentaje 2" xfId="18" xr:uid="{00000000-0005-0000-0000-000036000000}"/>
    <cellStyle name="Porcentaje 2 2" xfId="48" xr:uid="{00000000-0005-0000-0000-000037000000}"/>
    <cellStyle name="Porcentual 2" xfId="9" xr:uid="{00000000-0005-0000-0000-000038000000}"/>
    <cellStyle name="Porcentual 2 2" xfId="25" xr:uid="{00000000-0005-0000-0000-000039000000}"/>
    <cellStyle name="Porcentual 2 2 2" xfId="55" xr:uid="{00000000-0005-0000-0000-00003A000000}"/>
    <cellStyle name="Porcentual 2 3" xfId="39" xr:uid="{00000000-0005-0000-0000-00003B000000}"/>
    <cellStyle name="Porcentual 5" xfId="5" xr:uid="{00000000-0005-0000-0000-00003C000000}"/>
    <cellStyle name="Porcentual 5 2" xfId="21" xr:uid="{00000000-0005-0000-0000-00003D000000}"/>
    <cellStyle name="Porcentual 5 2 2" xfId="51" xr:uid="{00000000-0005-0000-0000-00003E000000}"/>
    <cellStyle name="Porcentual 5 3" xfId="35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BreakPreview" topLeftCell="J1" zoomScale="125" zoomScaleNormal="125" zoomScaleSheetLayoutView="125" workbookViewId="0">
      <pane ySplit="1" topLeftCell="A2" activePane="bottomLeft" state="frozen"/>
      <selection pane="bottomLeft" activeCell="O10" sqref="O10"/>
    </sheetView>
  </sheetViews>
  <sheetFormatPr baseColWidth="10" defaultColWidth="10.85546875" defaultRowHeight="14.25"/>
  <cols>
    <col min="1" max="1" width="20.5703125" style="39" customWidth="1"/>
    <col min="2" max="2" width="23.140625" style="39" customWidth="1"/>
    <col min="3" max="3" width="25" style="39" customWidth="1"/>
    <col min="4" max="4" width="27.85546875" style="39" customWidth="1"/>
    <col min="5" max="5" width="35" style="39" customWidth="1"/>
    <col min="6" max="6" width="31.140625" style="39" customWidth="1"/>
    <col min="7" max="7" width="30.42578125" style="39" customWidth="1"/>
    <col min="8" max="8" width="22.7109375" style="64" customWidth="1"/>
    <col min="9" max="9" width="20.140625" style="39" customWidth="1"/>
    <col min="10" max="10" width="12.7109375" style="39" customWidth="1"/>
    <col min="11" max="11" width="15.28515625" style="39" customWidth="1"/>
    <col min="12" max="12" width="13.42578125" style="39" customWidth="1"/>
    <col min="13" max="13" width="17.28515625" style="39" customWidth="1"/>
    <col min="14" max="14" width="15.140625" style="65" customWidth="1"/>
    <col min="15" max="15" width="15.7109375" style="66" customWidth="1"/>
    <col min="16" max="16" width="42.7109375" style="66" customWidth="1"/>
    <col min="17" max="17" width="10.85546875" style="39"/>
    <col min="18" max="18" width="13.7109375" style="39" bestFit="1" customWidth="1"/>
    <col min="19" max="16384" width="10.85546875" style="39"/>
  </cols>
  <sheetData>
    <row r="1" spans="1:16" s="4" customFormat="1" ht="8.25" hidden="1" customHeight="1">
      <c r="A1" s="3"/>
      <c r="B1" s="87" t="s">
        <v>86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s="4" customFormat="1" ht="15">
      <c r="A2" s="3"/>
      <c r="B2" s="5" t="s">
        <v>89</v>
      </c>
      <c r="C2" s="6"/>
      <c r="D2" s="6"/>
      <c r="E2" s="5"/>
      <c r="F2" s="5"/>
      <c r="G2" s="5"/>
      <c r="H2" s="6"/>
      <c r="I2" s="5"/>
      <c r="J2" s="6"/>
      <c r="K2" s="6"/>
      <c r="L2" s="6"/>
      <c r="M2" s="89" t="s">
        <v>18</v>
      </c>
      <c r="N2" s="89"/>
      <c r="O2" s="89"/>
      <c r="P2" s="6"/>
    </row>
    <row r="3" spans="1:16" s="10" customFormat="1" ht="12.75">
      <c r="A3" s="7"/>
      <c r="B3" s="8" t="s">
        <v>125</v>
      </c>
      <c r="C3" s="9"/>
      <c r="D3" s="9"/>
      <c r="E3" s="9"/>
      <c r="F3" s="9"/>
      <c r="G3" s="9"/>
      <c r="H3" s="9"/>
      <c r="I3" s="8"/>
      <c r="J3" s="9"/>
      <c r="K3" s="9"/>
      <c r="L3" s="8"/>
      <c r="M3" s="8" t="s">
        <v>0</v>
      </c>
      <c r="N3" s="9" t="s">
        <v>1</v>
      </c>
      <c r="O3" s="9" t="s">
        <v>2</v>
      </c>
      <c r="P3" s="9"/>
    </row>
    <row r="4" spans="1:16" s="10" customFormat="1" ht="12.75">
      <c r="A4" s="7"/>
      <c r="B4" s="8"/>
      <c r="C4" s="9"/>
      <c r="D4" s="9"/>
      <c r="E4" s="9"/>
      <c r="F4" s="9"/>
      <c r="G4" s="9"/>
      <c r="H4" s="9"/>
      <c r="I4" s="8"/>
      <c r="J4" s="9"/>
      <c r="K4" s="9"/>
      <c r="L4" s="9"/>
      <c r="M4" s="9">
        <v>31</v>
      </c>
      <c r="N4" s="9">
        <v>12</v>
      </c>
      <c r="O4" s="9">
        <v>2026</v>
      </c>
      <c r="P4" s="9"/>
    </row>
    <row r="5" spans="1:16" s="10" customFormat="1" ht="12.75">
      <c r="A5" s="7"/>
      <c r="B5" s="8" t="s">
        <v>17</v>
      </c>
      <c r="C5" s="11"/>
      <c r="D5" s="11"/>
      <c r="E5" s="9"/>
      <c r="F5" s="9"/>
      <c r="G5" s="9"/>
      <c r="H5" s="9"/>
      <c r="I5" s="9"/>
      <c r="J5" s="9"/>
      <c r="K5" s="9"/>
      <c r="L5" s="8"/>
      <c r="M5" s="9"/>
      <c r="N5" s="9"/>
      <c r="O5" s="9"/>
      <c r="P5" s="9"/>
    </row>
    <row r="6" spans="1:16" s="10" customFormat="1" ht="12.75">
      <c r="A6" s="7"/>
      <c r="B6" s="12"/>
      <c r="C6" s="11"/>
      <c r="D6" s="11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7" customFormat="1" ht="15" customHeight="1">
      <c r="A7" s="13"/>
      <c r="B7" s="91" t="s">
        <v>3</v>
      </c>
      <c r="C7" s="88" t="s">
        <v>4</v>
      </c>
      <c r="D7" s="88" t="s">
        <v>5</v>
      </c>
      <c r="E7" s="88" t="s">
        <v>6</v>
      </c>
      <c r="F7" s="14"/>
      <c r="G7" s="14"/>
      <c r="H7" s="88" t="s">
        <v>7</v>
      </c>
      <c r="I7" s="88" t="s">
        <v>8</v>
      </c>
      <c r="J7" s="90" t="s">
        <v>10</v>
      </c>
      <c r="K7" s="90"/>
      <c r="L7" s="88" t="s">
        <v>12</v>
      </c>
      <c r="M7" s="88" t="s">
        <v>14</v>
      </c>
      <c r="N7" s="90" t="s">
        <v>11</v>
      </c>
      <c r="O7" s="90"/>
      <c r="P7" s="92" t="s">
        <v>90</v>
      </c>
    </row>
    <row r="8" spans="1:16" s="17" customFormat="1" ht="39" customHeight="1">
      <c r="A8" s="13"/>
      <c r="B8" s="91"/>
      <c r="C8" s="88"/>
      <c r="D8" s="88"/>
      <c r="E8" s="88"/>
      <c r="F8" s="14" t="s">
        <v>21</v>
      </c>
      <c r="G8" s="14" t="s">
        <v>67</v>
      </c>
      <c r="H8" s="88"/>
      <c r="I8" s="88"/>
      <c r="J8" s="15" t="s">
        <v>15</v>
      </c>
      <c r="K8" s="15" t="s">
        <v>16</v>
      </c>
      <c r="L8" s="88"/>
      <c r="M8" s="88"/>
      <c r="N8" s="15" t="s">
        <v>9</v>
      </c>
      <c r="O8" s="15" t="s">
        <v>13</v>
      </c>
      <c r="P8" s="92"/>
    </row>
    <row r="9" spans="1:16" s="17" customFormat="1" ht="12.75">
      <c r="A9" s="13"/>
      <c r="B9" s="16">
        <v>1</v>
      </c>
      <c r="C9" s="12">
        <v>2</v>
      </c>
      <c r="D9" s="12">
        <v>4</v>
      </c>
      <c r="E9" s="14">
        <v>5</v>
      </c>
      <c r="F9" s="14"/>
      <c r="G9" s="14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14">
        <v>11</v>
      </c>
      <c r="N9" s="14">
        <v>12</v>
      </c>
      <c r="O9" s="14">
        <v>13</v>
      </c>
      <c r="P9" s="16">
        <v>14</v>
      </c>
    </row>
    <row r="10" spans="1:16" s="27" customFormat="1" ht="49.5" customHeight="1">
      <c r="A10" s="18">
        <v>0</v>
      </c>
      <c r="B10" s="96">
        <v>1</v>
      </c>
      <c r="C10" s="97" t="s">
        <v>91</v>
      </c>
      <c r="D10" s="93" t="s">
        <v>122</v>
      </c>
      <c r="E10" s="20" t="s">
        <v>92</v>
      </c>
      <c r="F10" s="21" t="s">
        <v>126</v>
      </c>
      <c r="G10" s="22" t="s">
        <v>127</v>
      </c>
      <c r="H10" s="20" t="s">
        <v>93</v>
      </c>
      <c r="I10" s="20" t="s">
        <v>93</v>
      </c>
      <c r="J10" s="23">
        <v>46023</v>
      </c>
      <c r="K10" s="23">
        <v>46387</v>
      </c>
      <c r="L10" s="19" t="s">
        <v>22</v>
      </c>
      <c r="M10" s="24">
        <v>0.1</v>
      </c>
      <c r="N10" s="25">
        <v>1</v>
      </c>
      <c r="O10" s="24">
        <v>0</v>
      </c>
      <c r="P10" s="26"/>
    </row>
    <row r="11" spans="1:16" s="27" customFormat="1" ht="34.5" customHeight="1">
      <c r="A11" s="18"/>
      <c r="B11" s="96"/>
      <c r="C11" s="97"/>
      <c r="D11" s="93"/>
      <c r="E11" s="98" t="s">
        <v>94</v>
      </c>
      <c r="F11" s="28" t="s">
        <v>95</v>
      </c>
      <c r="G11" s="28" t="s">
        <v>96</v>
      </c>
      <c r="H11" s="85" t="s">
        <v>93</v>
      </c>
      <c r="I11" s="20" t="s">
        <v>93</v>
      </c>
      <c r="J11" s="23">
        <v>46023</v>
      </c>
      <c r="K11" s="23">
        <v>46387</v>
      </c>
      <c r="L11" s="19" t="s">
        <v>22</v>
      </c>
      <c r="M11" s="24">
        <v>0.45</v>
      </c>
      <c r="N11" s="25">
        <v>1</v>
      </c>
      <c r="O11" s="24">
        <v>0</v>
      </c>
      <c r="P11" s="26"/>
    </row>
    <row r="12" spans="1:16" s="27" customFormat="1" ht="48" customHeight="1">
      <c r="A12" s="18"/>
      <c r="B12" s="96"/>
      <c r="C12" s="97"/>
      <c r="D12" s="93"/>
      <c r="E12" s="98"/>
      <c r="F12" s="28" t="s">
        <v>97</v>
      </c>
      <c r="G12" s="28" t="s">
        <v>98</v>
      </c>
      <c r="H12" s="85"/>
      <c r="I12" s="20" t="s">
        <v>93</v>
      </c>
      <c r="J12" s="23">
        <v>46023</v>
      </c>
      <c r="K12" s="23">
        <v>46387</v>
      </c>
      <c r="L12" s="19" t="s">
        <v>22</v>
      </c>
      <c r="M12" s="24">
        <v>0.13</v>
      </c>
      <c r="N12" s="25">
        <v>1</v>
      </c>
      <c r="O12" s="24">
        <v>0</v>
      </c>
      <c r="P12" s="26"/>
    </row>
    <row r="13" spans="1:16" s="27" customFormat="1" ht="48.75" customHeight="1">
      <c r="A13" s="18"/>
      <c r="B13" s="96"/>
      <c r="C13" s="97"/>
      <c r="D13" s="93"/>
      <c r="E13" s="20" t="s">
        <v>99</v>
      </c>
      <c r="F13" s="28" t="s">
        <v>100</v>
      </c>
      <c r="G13" s="28" t="s">
        <v>124</v>
      </c>
      <c r="H13" s="24" t="s">
        <v>93</v>
      </c>
      <c r="I13" s="20" t="s">
        <v>93</v>
      </c>
      <c r="J13" s="23">
        <v>46023</v>
      </c>
      <c r="K13" s="23">
        <v>46387</v>
      </c>
      <c r="L13" s="19" t="s">
        <v>22</v>
      </c>
      <c r="M13" s="29">
        <v>1E-3</v>
      </c>
      <c r="N13" s="25">
        <v>1</v>
      </c>
      <c r="O13" s="24">
        <v>0</v>
      </c>
      <c r="P13" s="26"/>
    </row>
    <row r="14" spans="1:16" s="27" customFormat="1" ht="27" customHeight="1">
      <c r="A14" s="18"/>
      <c r="B14" s="96"/>
      <c r="C14" s="97"/>
      <c r="D14" s="93"/>
      <c r="E14" s="28" t="s">
        <v>101</v>
      </c>
      <c r="F14" s="28" t="s">
        <v>102</v>
      </c>
      <c r="G14" s="30" t="s">
        <v>68</v>
      </c>
      <c r="H14" s="20" t="s">
        <v>93</v>
      </c>
      <c r="I14" s="20" t="s">
        <v>93</v>
      </c>
      <c r="J14" s="23">
        <v>46023</v>
      </c>
      <c r="K14" s="23">
        <v>46387</v>
      </c>
      <c r="L14" s="19" t="s">
        <v>22</v>
      </c>
      <c r="M14" s="19">
        <v>1</v>
      </c>
      <c r="N14" s="25">
        <v>1</v>
      </c>
      <c r="O14" s="24">
        <v>0</v>
      </c>
      <c r="P14" s="26"/>
    </row>
    <row r="15" spans="1:16" s="27" customFormat="1" ht="48" customHeight="1">
      <c r="A15" s="18"/>
      <c r="B15" s="96"/>
      <c r="C15" s="97"/>
      <c r="D15" s="93"/>
      <c r="E15" s="31" t="s">
        <v>103</v>
      </c>
      <c r="F15" s="28" t="s">
        <v>104</v>
      </c>
      <c r="G15" s="30" t="s">
        <v>68</v>
      </c>
      <c r="H15" s="20" t="s">
        <v>93</v>
      </c>
      <c r="I15" s="20" t="s">
        <v>93</v>
      </c>
      <c r="J15" s="23">
        <v>46023</v>
      </c>
      <c r="K15" s="23">
        <v>46387</v>
      </c>
      <c r="L15" s="19" t="s">
        <v>22</v>
      </c>
      <c r="M15" s="19">
        <v>5</v>
      </c>
      <c r="N15" s="25">
        <v>1</v>
      </c>
      <c r="O15" s="24">
        <v>0</v>
      </c>
      <c r="P15" s="26"/>
    </row>
    <row r="16" spans="1:16" s="27" customFormat="1" ht="51" customHeight="1">
      <c r="A16" s="18"/>
      <c r="B16" s="96"/>
      <c r="C16" s="97"/>
      <c r="D16" s="93"/>
      <c r="E16" s="31" t="s">
        <v>105</v>
      </c>
      <c r="F16" s="31" t="s">
        <v>106</v>
      </c>
      <c r="G16" s="30" t="s">
        <v>68</v>
      </c>
      <c r="H16" s="20" t="s">
        <v>93</v>
      </c>
      <c r="I16" s="20" t="s">
        <v>93</v>
      </c>
      <c r="J16" s="23">
        <v>46023</v>
      </c>
      <c r="K16" s="23">
        <v>46387</v>
      </c>
      <c r="L16" s="19" t="s">
        <v>22</v>
      </c>
      <c r="M16" s="19">
        <v>1</v>
      </c>
      <c r="N16" s="25">
        <v>1</v>
      </c>
      <c r="O16" s="24">
        <v>0</v>
      </c>
      <c r="P16" s="26"/>
    </row>
    <row r="17" spans="1:16" s="27" customFormat="1" ht="58.5" customHeight="1">
      <c r="A17" s="18"/>
      <c r="B17" s="96"/>
      <c r="C17" s="97"/>
      <c r="D17" s="93"/>
      <c r="E17" s="31" t="s">
        <v>107</v>
      </c>
      <c r="F17" s="31" t="s">
        <v>108</v>
      </c>
      <c r="G17" s="30" t="s">
        <v>68</v>
      </c>
      <c r="H17" s="20" t="s">
        <v>80</v>
      </c>
      <c r="I17" s="20" t="s">
        <v>80</v>
      </c>
      <c r="J17" s="23">
        <v>46023</v>
      </c>
      <c r="K17" s="23">
        <v>46387</v>
      </c>
      <c r="L17" s="19" t="s">
        <v>123</v>
      </c>
      <c r="M17" s="19">
        <v>12</v>
      </c>
      <c r="N17" s="25">
        <v>1</v>
      </c>
      <c r="O17" s="24">
        <v>0</v>
      </c>
      <c r="P17" s="26"/>
    </row>
    <row r="18" spans="1:16" s="27" customFormat="1" ht="51" customHeight="1">
      <c r="A18" s="18"/>
      <c r="B18" s="96"/>
      <c r="C18" s="97"/>
      <c r="D18" s="93"/>
      <c r="E18" s="31" t="s">
        <v>109</v>
      </c>
      <c r="F18" s="31" t="s">
        <v>110</v>
      </c>
      <c r="G18" s="30" t="s">
        <v>68</v>
      </c>
      <c r="H18" s="20" t="s">
        <v>93</v>
      </c>
      <c r="I18" s="20" t="s">
        <v>93</v>
      </c>
      <c r="J18" s="23">
        <v>46023</v>
      </c>
      <c r="K18" s="23">
        <v>46387</v>
      </c>
      <c r="L18" s="19" t="s">
        <v>22</v>
      </c>
      <c r="M18" s="19">
        <v>0</v>
      </c>
      <c r="N18" s="25">
        <v>1</v>
      </c>
      <c r="O18" s="24">
        <v>0</v>
      </c>
      <c r="P18" s="26"/>
    </row>
    <row r="19" spans="1:16" s="27" customFormat="1" ht="60.75" customHeight="1">
      <c r="A19" s="18"/>
      <c r="B19" s="96"/>
      <c r="C19" s="86" t="s">
        <v>111</v>
      </c>
      <c r="D19" s="93" t="s">
        <v>112</v>
      </c>
      <c r="E19" s="94" t="s">
        <v>113</v>
      </c>
      <c r="F19" s="28" t="s">
        <v>114</v>
      </c>
      <c r="G19" s="30" t="s">
        <v>68</v>
      </c>
      <c r="H19" s="20" t="s">
        <v>115</v>
      </c>
      <c r="I19" s="20" t="s">
        <v>116</v>
      </c>
      <c r="J19" s="23">
        <v>46023</v>
      </c>
      <c r="K19" s="23">
        <v>46387</v>
      </c>
      <c r="L19" s="19" t="s">
        <v>22</v>
      </c>
      <c r="M19" s="33" t="s">
        <v>117</v>
      </c>
      <c r="N19" s="25">
        <v>1</v>
      </c>
      <c r="O19" s="24">
        <v>0</v>
      </c>
      <c r="P19" s="26"/>
    </row>
    <row r="20" spans="1:16" s="27" customFormat="1" ht="49.5" customHeight="1">
      <c r="A20" s="18"/>
      <c r="B20" s="96"/>
      <c r="C20" s="86"/>
      <c r="D20" s="93"/>
      <c r="E20" s="94"/>
      <c r="F20" s="28" t="s">
        <v>118</v>
      </c>
      <c r="G20" s="30" t="s">
        <v>68</v>
      </c>
      <c r="H20" s="20" t="s">
        <v>115</v>
      </c>
      <c r="I20" s="20" t="s">
        <v>116</v>
      </c>
      <c r="J20" s="23">
        <v>46023</v>
      </c>
      <c r="K20" s="23">
        <v>46387</v>
      </c>
      <c r="L20" s="19" t="s">
        <v>22</v>
      </c>
      <c r="M20" s="34">
        <v>1</v>
      </c>
      <c r="N20" s="25">
        <v>1</v>
      </c>
      <c r="O20" s="24">
        <v>0</v>
      </c>
      <c r="P20" s="26"/>
    </row>
    <row r="21" spans="1:16" s="27" customFormat="1" ht="32.25" customHeight="1">
      <c r="A21" s="18"/>
      <c r="B21" s="96"/>
      <c r="C21" s="86"/>
      <c r="D21" s="35" t="s">
        <v>119</v>
      </c>
      <c r="E21" s="32" t="s">
        <v>120</v>
      </c>
      <c r="F21" s="28" t="s">
        <v>121</v>
      </c>
      <c r="G21" s="30" t="s">
        <v>68</v>
      </c>
      <c r="H21" s="20" t="s">
        <v>93</v>
      </c>
      <c r="I21" s="20" t="s">
        <v>93</v>
      </c>
      <c r="J21" s="23">
        <v>46023</v>
      </c>
      <c r="K21" s="23">
        <v>46387</v>
      </c>
      <c r="L21" s="19" t="s">
        <v>22</v>
      </c>
      <c r="M21" s="19">
        <v>12</v>
      </c>
      <c r="N21" s="25">
        <v>1</v>
      </c>
      <c r="O21" s="24">
        <v>0</v>
      </c>
      <c r="P21" s="26"/>
    </row>
    <row r="22" spans="1:16" ht="15" customHeight="1">
      <c r="A22" s="36" t="s">
        <v>23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4">
        <v>0</v>
      </c>
      <c r="P22" s="38"/>
    </row>
    <row r="23" spans="1:16" ht="69" customHeight="1">
      <c r="A23" s="36"/>
      <c r="B23" s="73"/>
      <c r="C23" s="72"/>
      <c r="D23" s="71"/>
      <c r="E23" s="40" t="s">
        <v>25</v>
      </c>
      <c r="F23" s="41" t="s">
        <v>77</v>
      </c>
      <c r="G23" s="41" t="s">
        <v>27</v>
      </c>
      <c r="H23" s="42" t="s">
        <v>85</v>
      </c>
      <c r="I23" s="42" t="s">
        <v>85</v>
      </c>
      <c r="J23" s="23">
        <v>46023</v>
      </c>
      <c r="K23" s="23">
        <v>46387</v>
      </c>
      <c r="L23" s="38" t="s">
        <v>22</v>
      </c>
      <c r="M23" s="43">
        <v>0.93</v>
      </c>
      <c r="N23" s="44">
        <v>1</v>
      </c>
      <c r="O23" s="24">
        <v>0</v>
      </c>
      <c r="P23" s="69"/>
    </row>
    <row r="24" spans="1:16" ht="62.25" customHeight="1">
      <c r="A24" s="36"/>
      <c r="B24" s="73"/>
      <c r="C24" s="72"/>
      <c r="D24" s="71"/>
      <c r="E24" s="45" t="s">
        <v>26</v>
      </c>
      <c r="F24" s="41" t="s">
        <v>78</v>
      </c>
      <c r="G24" s="46" t="s">
        <v>24</v>
      </c>
      <c r="H24" s="42" t="s">
        <v>85</v>
      </c>
      <c r="I24" s="42" t="s">
        <v>85</v>
      </c>
      <c r="J24" s="23">
        <v>46023</v>
      </c>
      <c r="K24" s="23">
        <v>46387</v>
      </c>
      <c r="L24" s="38" t="s">
        <v>19</v>
      </c>
      <c r="M24" s="43">
        <v>0.81</v>
      </c>
      <c r="N24" s="44">
        <v>1</v>
      </c>
      <c r="O24" s="24">
        <v>0</v>
      </c>
      <c r="P24" s="69"/>
    </row>
    <row r="25" spans="1:16" ht="60" customHeight="1">
      <c r="A25" s="36"/>
      <c r="B25" s="73"/>
      <c r="C25" s="72"/>
      <c r="D25" s="74" t="s">
        <v>28</v>
      </c>
      <c r="E25" s="47" t="s">
        <v>87</v>
      </c>
      <c r="F25" s="48" t="s">
        <v>88</v>
      </c>
      <c r="G25" s="48" t="s">
        <v>68</v>
      </c>
      <c r="H25" s="42" t="s">
        <v>83</v>
      </c>
      <c r="I25" s="42" t="s">
        <v>83</v>
      </c>
      <c r="J25" s="23">
        <v>46023</v>
      </c>
      <c r="K25" s="23">
        <v>46387</v>
      </c>
      <c r="L25" s="38" t="s">
        <v>19</v>
      </c>
      <c r="M25" s="43">
        <v>0</v>
      </c>
      <c r="N25" s="44">
        <v>1</v>
      </c>
      <c r="O25" s="24">
        <v>0</v>
      </c>
      <c r="P25" s="50"/>
    </row>
    <row r="26" spans="1:16" ht="62.25" customHeight="1">
      <c r="A26" s="36"/>
      <c r="B26" s="73"/>
      <c r="C26" s="72"/>
      <c r="D26" s="74"/>
      <c r="E26" s="47" t="s">
        <v>29</v>
      </c>
      <c r="F26" s="48" t="s">
        <v>30</v>
      </c>
      <c r="G26" s="48" t="s">
        <v>68</v>
      </c>
      <c r="H26" s="42" t="s">
        <v>83</v>
      </c>
      <c r="I26" s="42" t="s">
        <v>83</v>
      </c>
      <c r="J26" s="23">
        <v>46023</v>
      </c>
      <c r="K26" s="23">
        <v>46387</v>
      </c>
      <c r="L26" s="38" t="s">
        <v>19</v>
      </c>
      <c r="M26" s="43">
        <v>1</v>
      </c>
      <c r="N26" s="44">
        <v>1</v>
      </c>
      <c r="O26" s="24">
        <v>0</v>
      </c>
      <c r="P26" s="50"/>
    </row>
    <row r="27" spans="1:16" ht="80.25" customHeight="1">
      <c r="A27" s="36"/>
      <c r="B27" s="73"/>
      <c r="C27" s="72"/>
      <c r="D27" s="74"/>
      <c r="E27" s="47" t="s">
        <v>69</v>
      </c>
      <c r="F27" s="48" t="s">
        <v>31</v>
      </c>
      <c r="G27" s="48" t="s">
        <v>68</v>
      </c>
      <c r="H27" s="42" t="s">
        <v>83</v>
      </c>
      <c r="I27" s="42" t="s">
        <v>83</v>
      </c>
      <c r="J27" s="23">
        <v>46023</v>
      </c>
      <c r="K27" s="23">
        <v>46387</v>
      </c>
      <c r="L27" s="38" t="s">
        <v>20</v>
      </c>
      <c r="M27" s="43">
        <v>1</v>
      </c>
      <c r="N27" s="44">
        <v>1</v>
      </c>
      <c r="O27" s="24">
        <v>0</v>
      </c>
      <c r="P27" s="50"/>
    </row>
    <row r="28" spans="1:16" ht="36" customHeight="1">
      <c r="A28" s="36"/>
      <c r="B28" s="77">
        <v>3</v>
      </c>
      <c r="C28" s="75" t="s">
        <v>32</v>
      </c>
      <c r="D28" s="76" t="s">
        <v>33</v>
      </c>
      <c r="E28" s="48" t="s">
        <v>41</v>
      </c>
      <c r="F28" s="48" t="s">
        <v>34</v>
      </c>
      <c r="G28" s="48" t="s">
        <v>68</v>
      </c>
      <c r="H28" s="42" t="s">
        <v>83</v>
      </c>
      <c r="I28" s="42" t="s">
        <v>83</v>
      </c>
      <c r="J28" s="23">
        <v>46023</v>
      </c>
      <c r="K28" s="23">
        <v>46387</v>
      </c>
      <c r="L28" s="38" t="s">
        <v>19</v>
      </c>
      <c r="M28" s="53">
        <v>0.85</v>
      </c>
      <c r="N28" s="44">
        <v>1</v>
      </c>
      <c r="O28" s="24">
        <v>0</v>
      </c>
      <c r="P28" s="68"/>
    </row>
    <row r="29" spans="1:16" ht="60.75" customHeight="1">
      <c r="A29" s="36"/>
      <c r="B29" s="77"/>
      <c r="C29" s="75"/>
      <c r="D29" s="76"/>
      <c r="E29" s="81" t="s">
        <v>42</v>
      </c>
      <c r="F29" s="47" t="s">
        <v>35</v>
      </c>
      <c r="G29" s="48" t="s">
        <v>68</v>
      </c>
      <c r="H29" s="42" t="s">
        <v>83</v>
      </c>
      <c r="I29" s="42" t="s">
        <v>83</v>
      </c>
      <c r="J29" s="23">
        <v>46023</v>
      </c>
      <c r="K29" s="23">
        <v>46387</v>
      </c>
      <c r="L29" s="38" t="s">
        <v>19</v>
      </c>
      <c r="M29" s="54">
        <v>1</v>
      </c>
      <c r="N29" s="44">
        <v>1</v>
      </c>
      <c r="O29" s="24">
        <v>0</v>
      </c>
      <c r="P29" s="50"/>
    </row>
    <row r="30" spans="1:16" ht="59.25" customHeight="1">
      <c r="A30" s="36"/>
      <c r="B30" s="77"/>
      <c r="C30" s="75"/>
      <c r="D30" s="76"/>
      <c r="E30" s="81"/>
      <c r="F30" s="48" t="s">
        <v>36</v>
      </c>
      <c r="G30" s="48" t="s">
        <v>68</v>
      </c>
      <c r="H30" s="42" t="s">
        <v>84</v>
      </c>
      <c r="I30" s="55" t="s">
        <v>80</v>
      </c>
      <c r="J30" s="23">
        <v>46023</v>
      </c>
      <c r="K30" s="23">
        <v>46387</v>
      </c>
      <c r="L30" s="38" t="s">
        <v>19</v>
      </c>
      <c r="M30" s="54">
        <v>1</v>
      </c>
      <c r="N30" s="44">
        <v>1</v>
      </c>
      <c r="O30" s="24">
        <v>0</v>
      </c>
      <c r="P30" s="50"/>
    </row>
    <row r="31" spans="1:16" ht="60" customHeight="1">
      <c r="A31" s="36"/>
      <c r="B31" s="77"/>
      <c r="C31" s="75"/>
      <c r="D31" s="76"/>
      <c r="E31" s="81"/>
      <c r="F31" s="48" t="s">
        <v>37</v>
      </c>
      <c r="G31" s="48" t="s">
        <v>68</v>
      </c>
      <c r="H31" s="42" t="s">
        <v>83</v>
      </c>
      <c r="I31" s="42" t="s">
        <v>83</v>
      </c>
      <c r="J31" s="23">
        <v>46023</v>
      </c>
      <c r="K31" s="23">
        <v>46387</v>
      </c>
      <c r="L31" s="38" t="s">
        <v>19</v>
      </c>
      <c r="M31" s="54">
        <v>1</v>
      </c>
      <c r="N31" s="44">
        <v>1</v>
      </c>
      <c r="O31" s="24">
        <v>0</v>
      </c>
      <c r="P31" s="50"/>
    </row>
    <row r="32" spans="1:16" ht="67.5" customHeight="1">
      <c r="A32" s="36"/>
      <c r="B32" s="77"/>
      <c r="C32" s="75"/>
      <c r="D32" s="76"/>
      <c r="E32" s="81"/>
      <c r="F32" s="48" t="s">
        <v>38</v>
      </c>
      <c r="G32" s="48" t="s">
        <v>68</v>
      </c>
      <c r="H32" s="42" t="s">
        <v>83</v>
      </c>
      <c r="I32" s="42" t="s">
        <v>83</v>
      </c>
      <c r="J32" s="23">
        <v>46023</v>
      </c>
      <c r="K32" s="23">
        <v>46387</v>
      </c>
      <c r="L32" s="38" t="s">
        <v>19</v>
      </c>
      <c r="M32" s="54">
        <v>0.95</v>
      </c>
      <c r="N32" s="44">
        <v>1</v>
      </c>
      <c r="O32" s="24">
        <v>0</v>
      </c>
      <c r="P32" s="50"/>
    </row>
    <row r="33" spans="1:16" ht="75.75" customHeight="1">
      <c r="A33" s="36"/>
      <c r="B33" s="77"/>
      <c r="C33" s="75"/>
      <c r="D33" s="76"/>
      <c r="E33" s="81"/>
      <c r="F33" s="48" t="s">
        <v>39</v>
      </c>
      <c r="G33" s="48" t="s">
        <v>68</v>
      </c>
      <c r="H33" s="42" t="s">
        <v>83</v>
      </c>
      <c r="I33" s="42" t="s">
        <v>83</v>
      </c>
      <c r="J33" s="23">
        <v>46023</v>
      </c>
      <c r="K33" s="23">
        <v>46387</v>
      </c>
      <c r="L33" s="38" t="s">
        <v>19</v>
      </c>
      <c r="M33" s="54">
        <v>1</v>
      </c>
      <c r="N33" s="44">
        <v>1</v>
      </c>
      <c r="O33" s="24">
        <v>0</v>
      </c>
      <c r="P33" s="50"/>
    </row>
    <row r="34" spans="1:16" ht="42.75">
      <c r="A34" s="36"/>
      <c r="B34" s="77"/>
      <c r="C34" s="75"/>
      <c r="D34" s="76"/>
      <c r="E34" s="81"/>
      <c r="F34" s="47" t="s">
        <v>40</v>
      </c>
      <c r="G34" s="48" t="s">
        <v>68</v>
      </c>
      <c r="H34" s="42" t="s">
        <v>83</v>
      </c>
      <c r="I34" s="42" t="s">
        <v>83</v>
      </c>
      <c r="J34" s="23">
        <v>46023</v>
      </c>
      <c r="K34" s="23">
        <v>46387</v>
      </c>
      <c r="L34" s="38" t="s">
        <v>19</v>
      </c>
      <c r="M34" s="54">
        <v>1</v>
      </c>
      <c r="N34" s="44">
        <v>1</v>
      </c>
      <c r="O34" s="24">
        <v>0</v>
      </c>
      <c r="P34" s="50"/>
    </row>
    <row r="35" spans="1:16" ht="72.75" customHeight="1">
      <c r="A35" s="36"/>
      <c r="B35" s="51">
        <v>4</v>
      </c>
      <c r="C35" s="56" t="s">
        <v>43</v>
      </c>
      <c r="D35" s="57" t="s">
        <v>44</v>
      </c>
      <c r="E35" s="55" t="s">
        <v>45</v>
      </c>
      <c r="F35" s="58" t="s">
        <v>46</v>
      </c>
      <c r="G35" s="48" t="s">
        <v>68</v>
      </c>
      <c r="H35" s="42" t="s">
        <v>83</v>
      </c>
      <c r="I35" s="42" t="s">
        <v>83</v>
      </c>
      <c r="J35" s="23">
        <v>46023</v>
      </c>
      <c r="K35" s="23">
        <v>46387</v>
      </c>
      <c r="L35" s="38" t="s">
        <v>19</v>
      </c>
      <c r="M35" s="51">
        <v>1</v>
      </c>
      <c r="N35" s="44">
        <v>1</v>
      </c>
      <c r="O35" s="24">
        <v>0</v>
      </c>
      <c r="P35" s="50"/>
    </row>
    <row r="36" spans="1:16" ht="72.75" customHeight="1">
      <c r="A36" s="36"/>
      <c r="B36" s="78">
        <v>5</v>
      </c>
      <c r="C36" s="84" t="s">
        <v>47</v>
      </c>
      <c r="D36" s="55" t="s">
        <v>48</v>
      </c>
      <c r="E36" s="57" t="s">
        <v>75</v>
      </c>
      <c r="F36" s="57" t="s">
        <v>74</v>
      </c>
      <c r="G36" s="48" t="s">
        <v>68</v>
      </c>
      <c r="H36" s="42" t="s">
        <v>83</v>
      </c>
      <c r="I36" s="57" t="s">
        <v>81</v>
      </c>
      <c r="J36" s="23">
        <v>46023</v>
      </c>
      <c r="K36" s="23">
        <v>46387</v>
      </c>
      <c r="L36" s="38" t="s">
        <v>19</v>
      </c>
      <c r="M36" s="54">
        <v>0.1</v>
      </c>
      <c r="N36" s="49">
        <v>1</v>
      </c>
      <c r="O36" s="24">
        <v>0</v>
      </c>
      <c r="P36" s="50"/>
    </row>
    <row r="37" spans="1:16" ht="44.25" customHeight="1">
      <c r="A37" s="36"/>
      <c r="B37" s="79"/>
      <c r="C37" s="84"/>
      <c r="D37" s="59" t="s">
        <v>71</v>
      </c>
      <c r="E37" s="57" t="s">
        <v>72</v>
      </c>
      <c r="F37" s="36" t="s">
        <v>70</v>
      </c>
      <c r="G37" s="48" t="s">
        <v>68</v>
      </c>
      <c r="H37" s="42" t="s">
        <v>83</v>
      </c>
      <c r="I37" s="42" t="s">
        <v>83</v>
      </c>
      <c r="J37" s="23">
        <v>46023</v>
      </c>
      <c r="K37" s="23">
        <v>46387</v>
      </c>
      <c r="L37" s="38" t="s">
        <v>19</v>
      </c>
      <c r="M37" s="54">
        <v>0.75</v>
      </c>
      <c r="N37" s="49">
        <v>1</v>
      </c>
      <c r="O37" s="24">
        <v>0</v>
      </c>
      <c r="P37" s="50"/>
    </row>
    <row r="38" spans="1:16" ht="87.75" customHeight="1">
      <c r="A38" s="36"/>
      <c r="B38" s="79"/>
      <c r="C38" s="84"/>
      <c r="D38" s="59" t="s">
        <v>49</v>
      </c>
      <c r="E38" s="57" t="s">
        <v>52</v>
      </c>
      <c r="F38" s="36" t="s">
        <v>73</v>
      </c>
      <c r="G38" s="48" t="s">
        <v>68</v>
      </c>
      <c r="H38" s="42" t="s">
        <v>83</v>
      </c>
      <c r="I38" s="42" t="s">
        <v>83</v>
      </c>
      <c r="J38" s="23">
        <v>46023</v>
      </c>
      <c r="K38" s="23">
        <v>46387</v>
      </c>
      <c r="L38" s="38" t="s">
        <v>19</v>
      </c>
      <c r="M38" s="54">
        <v>0.7</v>
      </c>
      <c r="N38" s="49">
        <v>1</v>
      </c>
      <c r="O38" s="24">
        <v>0</v>
      </c>
      <c r="P38" s="50"/>
    </row>
    <row r="39" spans="1:16" ht="175.5" customHeight="1">
      <c r="A39" s="36"/>
      <c r="B39" s="79"/>
      <c r="C39" s="84"/>
      <c r="D39" s="83" t="s">
        <v>50</v>
      </c>
      <c r="E39" s="48" t="s">
        <v>53</v>
      </c>
      <c r="F39" s="48" t="s">
        <v>55</v>
      </c>
      <c r="G39" s="48" t="s">
        <v>68</v>
      </c>
      <c r="H39" s="42" t="s">
        <v>83</v>
      </c>
      <c r="I39" s="42" t="s">
        <v>83</v>
      </c>
      <c r="J39" s="23">
        <v>46023</v>
      </c>
      <c r="K39" s="23">
        <v>46387</v>
      </c>
      <c r="L39" s="38" t="s">
        <v>19</v>
      </c>
      <c r="M39" s="54">
        <v>0.3</v>
      </c>
      <c r="N39" s="49">
        <v>1</v>
      </c>
      <c r="O39" s="24">
        <v>0</v>
      </c>
      <c r="P39" s="50"/>
    </row>
    <row r="40" spans="1:16" ht="232.5" customHeight="1">
      <c r="A40" s="36"/>
      <c r="B40" s="79"/>
      <c r="C40" s="84"/>
      <c r="D40" s="83"/>
      <c r="E40" s="82" t="s">
        <v>54</v>
      </c>
      <c r="F40" s="47" t="s">
        <v>56</v>
      </c>
      <c r="G40" s="48" t="s">
        <v>68</v>
      </c>
      <c r="H40" s="42" t="s">
        <v>83</v>
      </c>
      <c r="I40" s="42" t="s">
        <v>83</v>
      </c>
      <c r="J40" s="23">
        <v>46023</v>
      </c>
      <c r="K40" s="23">
        <v>46387</v>
      </c>
      <c r="L40" s="38" t="s">
        <v>19</v>
      </c>
      <c r="M40" s="54">
        <v>0.5</v>
      </c>
      <c r="N40" s="49">
        <v>1</v>
      </c>
      <c r="O40" s="24">
        <v>0</v>
      </c>
      <c r="P40" s="50"/>
    </row>
    <row r="41" spans="1:16" ht="106.5" customHeight="1">
      <c r="A41" s="36"/>
      <c r="B41" s="79"/>
      <c r="C41" s="84"/>
      <c r="D41" s="83"/>
      <c r="E41" s="82"/>
      <c r="F41" s="47" t="s">
        <v>57</v>
      </c>
      <c r="G41" s="48" t="s">
        <v>68</v>
      </c>
      <c r="H41" s="42" t="s">
        <v>83</v>
      </c>
      <c r="I41" s="42" t="s">
        <v>83</v>
      </c>
      <c r="J41" s="23">
        <v>46023</v>
      </c>
      <c r="K41" s="23">
        <v>46387</v>
      </c>
      <c r="L41" s="38" t="s">
        <v>19</v>
      </c>
      <c r="M41" s="54">
        <v>0.5</v>
      </c>
      <c r="N41" s="49">
        <v>1</v>
      </c>
      <c r="O41" s="24">
        <v>0</v>
      </c>
      <c r="P41" s="50"/>
    </row>
    <row r="42" spans="1:16" ht="120.75" customHeight="1">
      <c r="A42" s="36"/>
      <c r="B42" s="79"/>
      <c r="C42" s="84"/>
      <c r="D42" s="83"/>
      <c r="E42" s="82"/>
      <c r="F42" s="47" t="s">
        <v>58</v>
      </c>
      <c r="G42" s="48" t="s">
        <v>68</v>
      </c>
      <c r="H42" s="42" t="s">
        <v>83</v>
      </c>
      <c r="I42" s="42" t="s">
        <v>83</v>
      </c>
      <c r="J42" s="23">
        <v>46023</v>
      </c>
      <c r="K42" s="23">
        <v>46387</v>
      </c>
      <c r="L42" s="38" t="s">
        <v>19</v>
      </c>
      <c r="M42" s="54">
        <v>0.5</v>
      </c>
      <c r="N42" s="49">
        <v>1</v>
      </c>
      <c r="O42" s="24">
        <v>0</v>
      </c>
      <c r="P42" s="50"/>
    </row>
    <row r="43" spans="1:16" ht="61.5" customHeight="1">
      <c r="A43" s="36"/>
      <c r="B43" s="79"/>
      <c r="C43" s="84"/>
      <c r="D43" s="83" t="s">
        <v>51</v>
      </c>
      <c r="E43" s="95" t="s">
        <v>62</v>
      </c>
      <c r="F43" s="48" t="s">
        <v>76</v>
      </c>
      <c r="G43" s="48" t="s">
        <v>68</v>
      </c>
      <c r="H43" s="42" t="s">
        <v>83</v>
      </c>
      <c r="I43" s="57" t="s">
        <v>80</v>
      </c>
      <c r="J43" s="23">
        <v>46023</v>
      </c>
      <c r="K43" s="23">
        <v>46387</v>
      </c>
      <c r="L43" s="38" t="s">
        <v>19</v>
      </c>
      <c r="M43" s="54">
        <v>1</v>
      </c>
      <c r="N43" s="49">
        <v>1</v>
      </c>
      <c r="O43" s="24">
        <v>0</v>
      </c>
      <c r="P43" s="67"/>
    </row>
    <row r="44" spans="1:16" ht="35.25" customHeight="1">
      <c r="A44" s="36"/>
      <c r="B44" s="79"/>
      <c r="C44" s="84"/>
      <c r="D44" s="83"/>
      <c r="E44" s="95"/>
      <c r="F44" s="48" t="s">
        <v>59</v>
      </c>
      <c r="G44" s="48" t="s">
        <v>68</v>
      </c>
      <c r="H44" s="42" t="s">
        <v>83</v>
      </c>
      <c r="I44" s="57" t="s">
        <v>82</v>
      </c>
      <c r="J44" s="23">
        <v>46023</v>
      </c>
      <c r="K44" s="23">
        <v>46387</v>
      </c>
      <c r="L44" s="38" t="s">
        <v>19</v>
      </c>
      <c r="M44" s="51">
        <v>12</v>
      </c>
      <c r="N44" s="49">
        <v>1</v>
      </c>
      <c r="O44" s="24">
        <v>0</v>
      </c>
      <c r="P44" s="50"/>
    </row>
    <row r="45" spans="1:16" ht="42.75">
      <c r="A45" s="36"/>
      <c r="B45" s="79"/>
      <c r="C45" s="84"/>
      <c r="D45" s="83"/>
      <c r="E45" s="95"/>
      <c r="F45" s="48" t="s">
        <v>60</v>
      </c>
      <c r="G45" s="48" t="s">
        <v>68</v>
      </c>
      <c r="H45" s="42" t="s">
        <v>83</v>
      </c>
      <c r="I45" s="57" t="s">
        <v>80</v>
      </c>
      <c r="J45" s="23">
        <v>46023</v>
      </c>
      <c r="K45" s="23">
        <v>46387</v>
      </c>
      <c r="L45" s="38" t="s">
        <v>19</v>
      </c>
      <c r="M45" s="54">
        <v>1</v>
      </c>
      <c r="N45" s="49">
        <v>1</v>
      </c>
      <c r="O45" s="24">
        <v>0</v>
      </c>
      <c r="P45" s="50"/>
    </row>
    <row r="46" spans="1:16" ht="42.75">
      <c r="A46" s="36"/>
      <c r="B46" s="80"/>
      <c r="C46" s="84"/>
      <c r="D46" s="83"/>
      <c r="E46" s="95"/>
      <c r="F46" s="48" t="s">
        <v>61</v>
      </c>
      <c r="G46" s="48" t="s">
        <v>68</v>
      </c>
      <c r="H46" s="42" t="s">
        <v>83</v>
      </c>
      <c r="I46" s="42" t="s">
        <v>83</v>
      </c>
      <c r="J46" s="23">
        <v>46023</v>
      </c>
      <c r="K46" s="23">
        <v>46387</v>
      </c>
      <c r="L46" s="38" t="s">
        <v>19</v>
      </c>
      <c r="M46" s="54">
        <v>1</v>
      </c>
      <c r="N46" s="49">
        <v>1</v>
      </c>
      <c r="O46" s="24">
        <v>0</v>
      </c>
      <c r="P46" s="50"/>
    </row>
    <row r="47" spans="1:16" ht="20.25">
      <c r="A47" s="70" t="s">
        <v>66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60"/>
    </row>
    <row r="48" spans="1:16" ht="73.5" customHeight="1">
      <c r="B48" s="51">
        <v>6</v>
      </c>
      <c r="C48" s="61" t="s">
        <v>63</v>
      </c>
      <c r="D48" s="57" t="s">
        <v>79</v>
      </c>
      <c r="E48" s="55" t="s">
        <v>64</v>
      </c>
      <c r="F48" s="57" t="s">
        <v>65</v>
      </c>
      <c r="G48" s="62" t="s">
        <v>68</v>
      </c>
      <c r="H48" s="52" t="s">
        <v>80</v>
      </c>
      <c r="I48" s="52" t="s">
        <v>80</v>
      </c>
      <c r="J48" s="23">
        <v>46023</v>
      </c>
      <c r="K48" s="23">
        <v>46387</v>
      </c>
      <c r="L48" s="38" t="s">
        <v>19</v>
      </c>
      <c r="M48" s="51">
        <v>1</v>
      </c>
      <c r="N48" s="49">
        <v>1</v>
      </c>
      <c r="O48" s="24">
        <v>0</v>
      </c>
      <c r="P48" s="50"/>
    </row>
    <row r="49" spans="4:4">
      <c r="D49" s="63"/>
    </row>
  </sheetData>
  <mergeCells count="36">
    <mergeCell ref="E19:E20"/>
    <mergeCell ref="D43:D46"/>
    <mergeCell ref="E43:E46"/>
    <mergeCell ref="B10:B21"/>
    <mergeCell ref="C10:C18"/>
    <mergeCell ref="D10:D18"/>
    <mergeCell ref="E11:E12"/>
    <mergeCell ref="H11:H12"/>
    <mergeCell ref="C19:C21"/>
    <mergeCell ref="B1:P1"/>
    <mergeCell ref="M7:M8"/>
    <mergeCell ref="H7:H8"/>
    <mergeCell ref="M2:O2"/>
    <mergeCell ref="N7:O7"/>
    <mergeCell ref="B7:B8"/>
    <mergeCell ref="I7:I8"/>
    <mergeCell ref="J7:K7"/>
    <mergeCell ref="L7:L8"/>
    <mergeCell ref="C7:C8"/>
    <mergeCell ref="D7:D8"/>
    <mergeCell ref="E7:E8"/>
    <mergeCell ref="P7:P8"/>
    <mergeCell ref="D19:D20"/>
    <mergeCell ref="A47:O47"/>
    <mergeCell ref="D23:D24"/>
    <mergeCell ref="C23:C27"/>
    <mergeCell ref="B23:B27"/>
    <mergeCell ref="D25:D27"/>
    <mergeCell ref="C28:C34"/>
    <mergeCell ref="D28:D34"/>
    <mergeCell ref="B28:B34"/>
    <mergeCell ref="B36:B46"/>
    <mergeCell ref="E29:E34"/>
    <mergeCell ref="E40:E42"/>
    <mergeCell ref="D39:D42"/>
    <mergeCell ref="C36:C46"/>
  </mergeCells>
  <printOptions horizontalCentered="1"/>
  <pageMargins left="0.23622047244094491" right="0.23622047244094491" top="0.74803149606299213" bottom="0.74803149606299213" header="0" footer="0"/>
  <pageSetup paperSize="5" scale="36" fitToWidth="0" fitToHeight="0" orientation="landscape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4:C28"/>
  <sheetViews>
    <sheetView topLeftCell="A6" workbookViewId="0">
      <selection activeCell="C28" sqref="C28"/>
    </sheetView>
  </sheetViews>
  <sheetFormatPr baseColWidth="10" defaultRowHeight="12.75"/>
  <cols>
    <col min="5" max="5" width="12" bestFit="1" customWidth="1"/>
    <col min="8" max="8" width="23.28515625" customWidth="1"/>
    <col min="9" max="9" width="12.42578125" bestFit="1" customWidth="1"/>
  </cols>
  <sheetData>
    <row r="14" spans="3:3">
      <c r="C14">
        <v>900000</v>
      </c>
    </row>
    <row r="15" spans="3:3">
      <c r="C15">
        <v>685000</v>
      </c>
    </row>
    <row r="16" spans="3:3" ht="14.25">
      <c r="C16" s="1">
        <v>0</v>
      </c>
    </row>
    <row r="17" spans="3:3">
      <c r="C17">
        <v>180000</v>
      </c>
    </row>
    <row r="18" spans="3:3">
      <c r="C18">
        <v>140000</v>
      </c>
    </row>
    <row r="19" spans="3:3">
      <c r="C19">
        <v>90000</v>
      </c>
    </row>
    <row r="20" spans="3:3">
      <c r="C20">
        <v>585000</v>
      </c>
    </row>
    <row r="21" spans="3:3">
      <c r="C21">
        <v>330000</v>
      </c>
    </row>
    <row r="22" spans="3:3">
      <c r="C22">
        <v>28100</v>
      </c>
    </row>
    <row r="23" spans="3:3">
      <c r="C23">
        <v>36150</v>
      </c>
    </row>
    <row r="24" spans="3:3">
      <c r="C24">
        <v>600000</v>
      </c>
    </row>
    <row r="25" spans="3:3">
      <c r="C25">
        <f>SUM(C14:C24)</f>
        <v>3574250</v>
      </c>
    </row>
    <row r="26" spans="3:3">
      <c r="C26">
        <v>4800000</v>
      </c>
    </row>
    <row r="27" spans="3:3">
      <c r="C27">
        <f>+C26-C25</f>
        <v>1225750</v>
      </c>
    </row>
    <row r="28" spans="3:3">
      <c r="C28" s="2">
        <f>663663/138324</f>
        <v>4.7978875683178623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ACCION</vt:lpstr>
      <vt:lpstr>Hoja1</vt:lpstr>
    </vt:vector>
  </TitlesOfParts>
  <Company>Empresa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Licores del Meta</dc:creator>
  <cp:lastModifiedBy>EQUIPO NAME</cp:lastModifiedBy>
  <cp:lastPrinted>2022-01-31T22:58:08Z</cp:lastPrinted>
  <dcterms:created xsi:type="dcterms:W3CDTF">2006-04-24T22:10:03Z</dcterms:created>
  <dcterms:modified xsi:type="dcterms:W3CDTF">2026-01-28T16:15:33Z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2024-07-03T23:24:41Z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46570656-4deb-40dd-ad12-03821fe2c373</vt:lpwstr>
  </property>
  <property fmtid="{D5CDD505-2E9C-101B-9397-08002B2CF9AE}" pid="7" name="MSIP_Label_defa4170-0d19-0005-0004-bc88714345d2_ActionId">
    <vt:lpwstr>2170d8ea-6222-4056-ab12-4866a368c6ad</vt:lpwstr>
  </property>
  <property fmtid="{D5CDD505-2E9C-101B-9397-08002B2CF9AE}" pid="8" name="MSIP_Label_defa4170-0d19-0005-0004-bc88714345d2_ContentBits">
    <vt:lpwstr>0</vt:lpwstr>
  </property>
</Properties>
</file>